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01 Zakázky\MÚK D5 EXIT 22 _ elipsa rozpočet Karel\Rozpočet a soupis prací\"/>
    </mc:Choice>
  </mc:AlternateContent>
  <bookViews>
    <workbookView xWindow="0" yWindow="0" windowWidth="0" windowHeight="0"/>
  </bookViews>
  <sheets>
    <sheet name="Rekapitulace" sheetId="3" r:id="rId1"/>
    <sheet name="101" sheetId="2" r:id="rId2"/>
  </sheets>
  <calcPr/>
</workbook>
</file>

<file path=xl/calcChain.xml><?xml version="1.0" encoding="utf-8"?>
<calcChain xmlns="http://schemas.openxmlformats.org/spreadsheetml/2006/main">
  <c i="3" l="1" r="E10"/>
  <c r="D10"/>
  <c r="C10"/>
  <c r="C7"/>
  <c r="C6"/>
  <c i="2" r="I3"/>
  <c r="I12"/>
  <c r="O48"/>
  <c r="I48"/>
  <c r="O44"/>
  <c r="I44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I8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<sst xmlns="http://schemas.openxmlformats.org/spreadsheetml/2006/main">
  <si>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</si>
  <si>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</si>
  <si>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</si>
  <si>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2024_25 - Okružní křižovatka MÚK D5 EXIT 22 x III/115 47 x II/605J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</si>
  <si>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</si>
  <si>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</si>
  <si>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</si>
  <si>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</si>
  <si>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</si>
  <si>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</si>
  <si>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</si>
  <si>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101</t>
  </si>
  <si>
    <t>Návrh dočasných opatření</t>
  </si>
  <si>
    <t>Soupis prací objektu</t>
  </si>
  <si>
    <t>S</t>
  </si>
  <si>
    <t>Stavba:</t>
  </si>
  <si>
    <t>2024_25</t>
  </si>
  <si>
    <t>Okružní křižovatka MÚK D5 EXIT 22 x III/115 47 x II/605J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</si>
  <si>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</si>
  <si>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</si>
  <si>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</si>
  <si>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</si>
  <si>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</si>
  <si>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</si>
  <si>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</si>
  <si>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</si>
  <si>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</si>
  <si>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</si>
  <si>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</si>
  <si>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</si>
  <si>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</si>
  <si>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</si>
  <si>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</si>
  <si>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</si>
  <si>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</si>
  <si>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</si>
  <si>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</si>
  <si>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ZRÍZ NEBO ZAJIŠT OBJÍŽDKY A PRÍSTUP CESTY</t>
  </si>
  <si>
    <t>KPL</t>
  </si>
  <si>
    <t>PP</t>
  </si>
  <si>
    <t>kompletní zajištění DIO, včetně stanovení
pro všechny etapy stavby</t>
  </si>
  <si>
    <t>TS</t>
  </si>
  <si>
    <t>zahrnuje veškeré náklady spojené s objednatelem požadovanými zarízeními</t>
  </si>
  <si>
    <t>9</t>
  </si>
  <si>
    <t>Ostatní konstrukce a práce</t>
  </si>
  <si>
    <t>911CB1</t>
  </si>
  <si>
    <t>SVODIDLO BETON, ÚROVEN ZADRŽ H1 VÝŠ 0,8M - DODÁVKA A MONTÁŽ</t>
  </si>
  <si>
    <t>M</t>
  </si>
  <si>
    <t>položka zahrnuje:
- kompletní dodávku všech dílu betonového svodidla vcetne spojovacích prvku
- osazení svodidla
- prechod na jiný typ svodidla nebo pres mostní záver
nezahrnuje odrazky nebo retroreflexní fólie
nezahrnuje podkladní vrstvu</t>
  </si>
  <si>
    <t>914171</t>
  </si>
  <si>
    <t>DOPRAVNÍ ZNACKY ZÁKLADNÍ VELIKOSTI HLINÍKOVÉ FÓLIE TR 2 - DODÁVKA A MONTÁŽ</t>
  </si>
  <si>
    <t>KUS</t>
  </si>
  <si>
    <t>položka zahrnuje:
- dodávku a montáž znacek v požadovaném provedení</t>
  </si>
  <si>
    <t>914173</t>
  </si>
  <si>
    <t>DOPRAVNÍ ZNACKY ZÁKLADNÍ VELIKOSTI HLINÍKOVÉ FÓLIE TR 2 - DEMONTÁŽ</t>
  </si>
  <si>
    <t>Položka zahrnuje odstranení, demontáž a odklizení materiálu s odvozem na predepsané místo</t>
  </si>
  <si>
    <t>914471</t>
  </si>
  <si>
    <t>DOPRAVNÍ ZNACKY 100X150CM HLINÍKOVÉ FÓLIE TR 2 - DODÁVKA A MONTÁŽ</t>
  </si>
  <si>
    <t>914473</t>
  </si>
  <si>
    <t>DOPRAVNÍ ZNACKY 100X150CM HLINÍKOVÉ FÓLIE TR 2 - DEMONTÁŽ</t>
  </si>
  <si>
    <t>914521</t>
  </si>
  <si>
    <t>DOPRAV ZNAC VELKOPLOŠ OCEL LAMELY FÓLIE TR 2 - DOD A MONT</t>
  </si>
  <si>
    <t>kus</t>
  </si>
  <si>
    <t>914751</t>
  </si>
  <si>
    <t>STÁLÁ DOPRAV ZARÍZ Z3 HLINÍK DODÁVKA A MONTÁŽ</t>
  </si>
  <si>
    <t>914921</t>
  </si>
  <si>
    <t>SLOUPKY A STOJKY DOPRAVNÍCH ZNACEK Z OCEL TRUBEK DO PATKY - DODÁVKA A MONTÁŽ</t>
  </si>
  <si>
    <t>kompletní dodání</t>
  </si>
  <si>
    <t>položka zahrnuje:
- sloupky a upevnovací zarízení vcetne jejich osazení (betonová patka, zemní práce)</t>
  </si>
  <si>
    <t>914981</t>
  </si>
  <si>
    <t>SLOUPKY A STOJKY DZ Z PRÍHRAD KONSTR DOD A MONTÁŽ</t>
  </si>
  <si>
    <t>kompletní dodání k velkoplošným značkám</t>
  </si>
  <si>
    <t>915211</t>
  </si>
  <si>
    <t>VODOROVNÉ DOPRAVNÍ ZNACENÍ PLASTEM HLADKÉ - DODÁVKA A POKLÁDKA</t>
  </si>
  <si>
    <t>M2</t>
  </si>
  <si>
    <t>VV</t>
  </si>
  <si>
    <t>V13 8+7+8+6 = 29,000 [A]_x000d_
 V4 a V2b (106/2)*0,25 = 13,250 [B]_x000d_
 V4 0,125 (10+10+10+10)*0,125 = 5,000 [C]_x000d_
 okolo V13 (25+25+25+25)*0,125 = 12,500 [D]_x000d_
Mezisoučet = 59,750 [E]</t>
  </si>
  <si>
    <t>položka zahrnuje:
- dodání a pokládku náterového materiálu (merí se pouze natíraná plocha)
- predznacení a reflexní úpravu</t>
  </si>
  <si>
    <t>915212</t>
  </si>
  <si>
    <t>VODOROVNÉ DOPRAVNÍ ZNACENÍ PLASTEM HLADKÉ - ODSTRANENÍ</t>
  </si>
  <si>
    <t>odstranění tlakovou vodou/vodním paprskem</t>
  </si>
  <si>
    <t>V4 a V2b (46+44)*0,25 = 22,500 [A]_x000d_
V1a (45)*0,25 = 11,250 [B]_x000d_
"V13 " 50+14+13+48 = 125,000 [C]_x000d_
symboly 2*5 = 10,000 [D]_x000d_
stopčáry 0,5*(18+13) = 15,500 [E]_x000d_
Mezisoučet = 184,250 [F]</t>
  </si>
  <si>
    <t>zahrnuje odstranení znacení bez ohledu na zpusob provedení (zatrení, zbroušení) a odklizení vzniklé suti</t>
  </si>
  <si>
    <t>91798</t>
  </si>
  <si>
    <t>R</t>
  </si>
  <si>
    <t>MALÝ ZPOMALOVACÍ POLŠŤÁŘ</t>
  </si>
  <si>
    <t>12+44+30 = 86,000 [A]</t>
  </si>
  <si>
    <t>Položka zahrnuje:
dodávku a pokládku prahu z kovu o rozmerech predepsaných zadávací dokumentací
podkladní vrstvu predepsanou zadávací dokumentací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</si>
</sst>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5"/>
  <cols>
    <col min="1" max="1" width="30.90625" customWidth="1"/>
    <col min="2" max="2" width="30.90625" customWidth="1"/>
    <col min="3" max="3" width="18.54297" customWidth="1"/>
    <col min="4" max="4" width="18.54297" customWidth="1"/>
    <col min="5" max="5" width="18.54297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SUM(C10)</f>
        <v>0</v>
      </c>
      <c r="D6" s="3"/>
      <c r="E6" s="3"/>
    </row>
    <row r="7">
      <c r="A7" s="3"/>
      <c r="B7" s="5" t="s">
        <v>5</v>
      </c>
      <c r="C7" s="6">
        <f>SUM(E10)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'101'!I3</f>
        <v>0</v>
      </c>
      <c r="D10" s="9">
        <f>SUMIFS('101'!O:O,'101'!A:A,"P")</f>
        <v>0</v>
      </c>
      <c r="E10" s="9">
        <f>C10+D10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13</v>
      </c>
      <c r="F2" s="15"/>
      <c r="G2" s="15"/>
      <c r="H2" s="15"/>
      <c r="I2" s="15"/>
      <c r="J2" s="17"/>
    </row>
    <row r="3">
      <c r="A3" s="3" t="s">
        <v>14</v>
      </c>
      <c r="B3" s="18" t="s">
        <v>15</v>
      </c>
      <c r="C3" s="19" t="s">
        <v>16</v>
      </c>
      <c r="D3" s="20"/>
      <c r="E3" s="21" t="s">
        <v>17</v>
      </c>
      <c r="F3" s="15"/>
      <c r="G3" s="15"/>
      <c r="H3" s="22" t="s">
        <v>11</v>
      </c>
      <c r="I3" s="23">
        <f>SUMIFS(I8:I51,A8:A51,"SD")</f>
        <v>0</v>
      </c>
      <c r="J3" s="17"/>
      <c r="O3">
        <v>0</v>
      </c>
      <c r="P3">
        <v>2</v>
      </c>
    </row>
    <row r="4">
      <c r="A4" s="3" t="s">
        <v>18</v>
      </c>
      <c r="B4" s="18" t="s">
        <v>19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20</v>
      </c>
      <c r="B5" s="25" t="s">
        <v>21</v>
      </c>
      <c r="C5" s="7" t="s">
        <v>22</v>
      </c>
      <c r="D5" s="7" t="s">
        <v>23</v>
      </c>
      <c r="E5" s="7" t="s">
        <v>24</v>
      </c>
      <c r="F5" s="7" t="s">
        <v>25</v>
      </c>
      <c r="G5" s="7" t="s">
        <v>26</v>
      </c>
      <c r="H5" s="7" t="s">
        <v>27</v>
      </c>
      <c r="I5" s="7"/>
      <c r="J5" s="26" t="s">
        <v>28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29</v>
      </c>
      <c r="I6" s="7" t="s">
        <v>30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31</v>
      </c>
      <c r="B8" s="30"/>
      <c r="C8" s="31" t="s">
        <v>32</v>
      </c>
      <c r="D8" s="32"/>
      <c r="E8" s="29" t="s">
        <v>33</v>
      </c>
      <c r="F8" s="32"/>
      <c r="G8" s="32"/>
      <c r="H8" s="32"/>
      <c r="I8" s="33">
        <f>SUMIFS(I9:I11,A9:A11,"P")</f>
        <v>0</v>
      </c>
      <c r="J8" s="34"/>
    </row>
    <row r="9">
      <c r="A9" s="35" t="s">
        <v>34</v>
      </c>
      <c r="B9" s="35">
        <v>1</v>
      </c>
      <c r="C9" s="36" t="s">
        <v>35</v>
      </c>
      <c r="D9" s="35" t="s">
        <v>36</v>
      </c>
      <c r="E9" s="37" t="s">
        <v>37</v>
      </c>
      <c r="F9" s="38" t="s">
        <v>38</v>
      </c>
      <c r="G9" s="39">
        <v>1</v>
      </c>
      <c r="H9" s="40">
        <v>0</v>
      </c>
      <c r="I9" s="41">
        <f>ROUND(G9*H9,P4)</f>
        <v>0</v>
      </c>
      <c r="J9" s="35"/>
      <c r="O9" s="42">
        <f>I9*0.21</f>
        <v>0</v>
      </c>
      <c r="P9">
        <v>3</v>
      </c>
    </row>
    <row r="10" ht="29">
      <c r="A10" s="35" t="s">
        <v>39</v>
      </c>
      <c r="B10" s="43"/>
      <c r="C10" s="44"/>
      <c r="D10" s="44"/>
      <c r="E10" s="37" t="s">
        <v>40</v>
      </c>
      <c r="F10" s="44"/>
      <c r="G10" s="44"/>
      <c r="H10" s="44"/>
      <c r="I10" s="44"/>
      <c r="J10" s="45"/>
    </row>
    <row r="11" ht="29">
      <c r="A11" s="35" t="s">
        <v>41</v>
      </c>
      <c r="B11" s="43"/>
      <c r="C11" s="44"/>
      <c r="D11" s="44"/>
      <c r="E11" s="37" t="s">
        <v>42</v>
      </c>
      <c r="F11" s="44"/>
      <c r="G11" s="44"/>
      <c r="H11" s="44"/>
      <c r="I11" s="44"/>
      <c r="J11" s="45"/>
    </row>
    <row r="12">
      <c r="A12" s="29" t="s">
        <v>31</v>
      </c>
      <c r="B12" s="30"/>
      <c r="C12" s="31" t="s">
        <v>43</v>
      </c>
      <c r="D12" s="32"/>
      <c r="E12" s="29" t="s">
        <v>44</v>
      </c>
      <c r="F12" s="32"/>
      <c r="G12" s="32"/>
      <c r="H12" s="32"/>
      <c r="I12" s="33">
        <f>SUMIFS(I13:I51,A13:A51,"P")</f>
        <v>0</v>
      </c>
      <c r="J12" s="34"/>
    </row>
    <row r="13">
      <c r="A13" s="35" t="s">
        <v>34</v>
      </c>
      <c r="B13" s="35">
        <v>2</v>
      </c>
      <c r="C13" s="36" t="s">
        <v>45</v>
      </c>
      <c r="D13" s="35" t="s">
        <v>36</v>
      </c>
      <c r="E13" s="37" t="s">
        <v>46</v>
      </c>
      <c r="F13" s="38" t="s">
        <v>47</v>
      </c>
      <c r="G13" s="39">
        <v>34</v>
      </c>
      <c r="H13" s="40">
        <v>0</v>
      </c>
      <c r="I13" s="41">
        <f>ROUND(G13*H13,P4)</f>
        <v>0</v>
      </c>
      <c r="J13" s="35"/>
      <c r="O13" s="42">
        <f>I13*0.21</f>
        <v>0</v>
      </c>
      <c r="P13">
        <v>3</v>
      </c>
    </row>
    <row r="14">
      <c r="A14" s="35" t="s">
        <v>39</v>
      </c>
      <c r="B14" s="43"/>
      <c r="C14" s="44"/>
      <c r="D14" s="44"/>
      <c r="E14" s="46" t="s">
        <v>36</v>
      </c>
      <c r="F14" s="44"/>
      <c r="G14" s="44"/>
      <c r="H14" s="44"/>
      <c r="I14" s="44"/>
      <c r="J14" s="45"/>
    </row>
    <row r="15" ht="101.5">
      <c r="A15" s="35" t="s">
        <v>41</v>
      </c>
      <c r="B15" s="43"/>
      <c r="C15" s="44"/>
      <c r="D15" s="44"/>
      <c r="E15" s="37" t="s">
        <v>48</v>
      </c>
      <c r="F15" s="44"/>
      <c r="G15" s="44"/>
      <c r="H15" s="44"/>
      <c r="I15" s="44"/>
      <c r="J15" s="45"/>
    </row>
    <row r="16" ht="29">
      <c r="A16" s="35" t="s">
        <v>34</v>
      </c>
      <c r="B16" s="35">
        <v>3</v>
      </c>
      <c r="C16" s="36" t="s">
        <v>49</v>
      </c>
      <c r="D16" s="35" t="s">
        <v>36</v>
      </c>
      <c r="E16" s="37" t="s">
        <v>50</v>
      </c>
      <c r="F16" s="38" t="s">
        <v>51</v>
      </c>
      <c r="G16" s="39">
        <v>23</v>
      </c>
      <c r="H16" s="40">
        <v>0</v>
      </c>
      <c r="I16" s="41">
        <f>ROUND(G16*H16,P4)</f>
        <v>0</v>
      </c>
      <c r="J16" s="35"/>
      <c r="O16" s="42">
        <f>I16*0.21</f>
        <v>0</v>
      </c>
      <c r="P16">
        <v>3</v>
      </c>
    </row>
    <row r="17">
      <c r="A17" s="35" t="s">
        <v>39</v>
      </c>
      <c r="B17" s="43"/>
      <c r="C17" s="44"/>
      <c r="D17" s="44"/>
      <c r="E17" s="46" t="s">
        <v>36</v>
      </c>
      <c r="F17" s="44"/>
      <c r="G17" s="44"/>
      <c r="H17" s="44"/>
      <c r="I17" s="44"/>
      <c r="J17" s="45"/>
    </row>
    <row r="18" ht="29">
      <c r="A18" s="35" t="s">
        <v>41</v>
      </c>
      <c r="B18" s="43"/>
      <c r="C18" s="44"/>
      <c r="D18" s="44"/>
      <c r="E18" s="37" t="s">
        <v>52</v>
      </c>
      <c r="F18" s="44"/>
      <c r="G18" s="44"/>
      <c r="H18" s="44"/>
      <c r="I18" s="44"/>
      <c r="J18" s="45"/>
    </row>
    <row r="19" ht="29">
      <c r="A19" s="35" t="s">
        <v>34</v>
      </c>
      <c r="B19" s="35">
        <v>4</v>
      </c>
      <c r="C19" s="36" t="s">
        <v>53</v>
      </c>
      <c r="D19" s="35" t="s">
        <v>36</v>
      </c>
      <c r="E19" s="37" t="s">
        <v>54</v>
      </c>
      <c r="F19" s="38" t="s">
        <v>51</v>
      </c>
      <c r="G19" s="39">
        <v>22</v>
      </c>
      <c r="H19" s="40">
        <v>0</v>
      </c>
      <c r="I19" s="41">
        <f>ROUND(G19*H19,P4)</f>
        <v>0</v>
      </c>
      <c r="J19" s="35"/>
      <c r="O19" s="42">
        <f>I19*0.21</f>
        <v>0</v>
      </c>
      <c r="P19">
        <v>3</v>
      </c>
    </row>
    <row r="20">
      <c r="A20" s="35" t="s">
        <v>39</v>
      </c>
      <c r="B20" s="43"/>
      <c r="C20" s="44"/>
      <c r="D20" s="44"/>
      <c r="E20" s="46" t="s">
        <v>36</v>
      </c>
      <c r="F20" s="44"/>
      <c r="G20" s="44"/>
      <c r="H20" s="44"/>
      <c r="I20" s="44"/>
      <c r="J20" s="45"/>
    </row>
    <row r="21" ht="29">
      <c r="A21" s="35" t="s">
        <v>41</v>
      </c>
      <c r="B21" s="43"/>
      <c r="C21" s="44"/>
      <c r="D21" s="44"/>
      <c r="E21" s="37" t="s">
        <v>55</v>
      </c>
      <c r="F21" s="44"/>
      <c r="G21" s="44"/>
      <c r="H21" s="44"/>
      <c r="I21" s="44"/>
      <c r="J21" s="45"/>
    </row>
    <row r="22" ht="29">
      <c r="A22" s="35" t="s">
        <v>34</v>
      </c>
      <c r="B22" s="35">
        <v>5</v>
      </c>
      <c r="C22" s="36" t="s">
        <v>56</v>
      </c>
      <c r="D22" s="35" t="s">
        <v>36</v>
      </c>
      <c r="E22" s="37" t="s">
        <v>57</v>
      </c>
      <c r="F22" s="38" t="s">
        <v>51</v>
      </c>
      <c r="G22" s="39">
        <v>2</v>
      </c>
      <c r="H22" s="40">
        <v>0</v>
      </c>
      <c r="I22" s="41">
        <f>ROUND(G22*H22,P4)</f>
        <v>0</v>
      </c>
      <c r="J22" s="35"/>
      <c r="O22" s="42">
        <f>I22*0.21</f>
        <v>0</v>
      </c>
      <c r="P22">
        <v>3</v>
      </c>
    </row>
    <row r="23">
      <c r="A23" s="35" t="s">
        <v>39</v>
      </c>
      <c r="B23" s="43"/>
      <c r="C23" s="44"/>
      <c r="D23" s="44"/>
      <c r="E23" s="46" t="s">
        <v>36</v>
      </c>
      <c r="F23" s="44"/>
      <c r="G23" s="44"/>
      <c r="H23" s="44"/>
      <c r="I23" s="44"/>
      <c r="J23" s="45"/>
    </row>
    <row r="24" ht="29">
      <c r="A24" s="35" t="s">
        <v>41</v>
      </c>
      <c r="B24" s="43"/>
      <c r="C24" s="44"/>
      <c r="D24" s="44"/>
      <c r="E24" s="37" t="s">
        <v>52</v>
      </c>
      <c r="F24" s="44"/>
      <c r="G24" s="44"/>
      <c r="H24" s="44"/>
      <c r="I24" s="44"/>
      <c r="J24" s="45"/>
    </row>
    <row r="25">
      <c r="A25" s="35" t="s">
        <v>34</v>
      </c>
      <c r="B25" s="35">
        <v>6</v>
      </c>
      <c r="C25" s="36" t="s">
        <v>58</v>
      </c>
      <c r="D25" s="35" t="s">
        <v>36</v>
      </c>
      <c r="E25" s="37" t="s">
        <v>59</v>
      </c>
      <c r="F25" s="38" t="s">
        <v>51</v>
      </c>
      <c r="G25" s="39">
        <v>1</v>
      </c>
      <c r="H25" s="40">
        <v>0</v>
      </c>
      <c r="I25" s="41">
        <f>ROUND(G25*H25,P4)</f>
        <v>0</v>
      </c>
      <c r="J25" s="35"/>
      <c r="O25" s="42">
        <f>I25*0.21</f>
        <v>0</v>
      </c>
      <c r="P25">
        <v>3</v>
      </c>
    </row>
    <row r="26">
      <c r="A26" s="35" t="s">
        <v>39</v>
      </c>
      <c r="B26" s="43"/>
      <c r="C26" s="44"/>
      <c r="D26" s="44"/>
      <c r="E26" s="46" t="s">
        <v>36</v>
      </c>
      <c r="F26" s="44"/>
      <c r="G26" s="44"/>
      <c r="H26" s="44"/>
      <c r="I26" s="44"/>
      <c r="J26" s="45"/>
    </row>
    <row r="27" ht="29">
      <c r="A27" s="35" t="s">
        <v>41</v>
      </c>
      <c r="B27" s="43"/>
      <c r="C27" s="44"/>
      <c r="D27" s="44"/>
      <c r="E27" s="37" t="s">
        <v>55</v>
      </c>
      <c r="F27" s="44"/>
      <c r="G27" s="44"/>
      <c r="H27" s="44"/>
      <c r="I27" s="44"/>
      <c r="J27" s="45"/>
    </row>
    <row r="28">
      <c r="A28" s="35" t="s">
        <v>34</v>
      </c>
      <c r="B28" s="35">
        <v>7</v>
      </c>
      <c r="C28" s="36" t="s">
        <v>60</v>
      </c>
      <c r="D28" s="35" t="s">
        <v>36</v>
      </c>
      <c r="E28" s="37" t="s">
        <v>61</v>
      </c>
      <c r="F28" s="38" t="s">
        <v>62</v>
      </c>
      <c r="G28" s="39">
        <v>4</v>
      </c>
      <c r="H28" s="40">
        <v>0</v>
      </c>
      <c r="I28" s="41">
        <f>ROUND(G28*H28,P4)</f>
        <v>0</v>
      </c>
      <c r="J28" s="35"/>
      <c r="O28" s="42">
        <f>I28*0.21</f>
        <v>0</v>
      </c>
      <c r="P28">
        <v>3</v>
      </c>
    </row>
    <row r="29">
      <c r="A29" s="35" t="s">
        <v>39</v>
      </c>
      <c r="B29" s="43"/>
      <c r="C29" s="44"/>
      <c r="D29" s="44"/>
      <c r="E29" s="46" t="s">
        <v>36</v>
      </c>
      <c r="F29" s="44"/>
      <c r="G29" s="44"/>
      <c r="H29" s="44"/>
      <c r="I29" s="44"/>
      <c r="J29" s="45"/>
    </row>
    <row r="30" ht="29">
      <c r="A30" s="35" t="s">
        <v>41</v>
      </c>
      <c r="B30" s="43"/>
      <c r="C30" s="44"/>
      <c r="D30" s="44"/>
      <c r="E30" s="37" t="s">
        <v>52</v>
      </c>
      <c r="F30" s="44"/>
      <c r="G30" s="44"/>
      <c r="H30" s="44"/>
      <c r="I30" s="44"/>
      <c r="J30" s="45"/>
    </row>
    <row r="31">
      <c r="A31" s="35" t="s">
        <v>34</v>
      </c>
      <c r="B31" s="35">
        <v>8</v>
      </c>
      <c r="C31" s="36" t="s">
        <v>63</v>
      </c>
      <c r="D31" s="35" t="s">
        <v>36</v>
      </c>
      <c r="E31" s="37" t="s">
        <v>64</v>
      </c>
      <c r="F31" s="38" t="s">
        <v>51</v>
      </c>
      <c r="G31" s="39">
        <v>4</v>
      </c>
      <c r="H31" s="40">
        <v>0</v>
      </c>
      <c r="I31" s="41">
        <f>ROUND(G31*H31,P4)</f>
        <v>0</v>
      </c>
      <c r="J31" s="35"/>
      <c r="O31" s="42">
        <f>I31*0.21</f>
        <v>0</v>
      </c>
      <c r="P31">
        <v>3</v>
      </c>
    </row>
    <row r="32">
      <c r="A32" s="35" t="s">
        <v>39</v>
      </c>
      <c r="B32" s="43"/>
      <c r="C32" s="44"/>
      <c r="D32" s="44"/>
      <c r="E32" s="46" t="s">
        <v>36</v>
      </c>
      <c r="F32" s="44"/>
      <c r="G32" s="44"/>
      <c r="H32" s="44"/>
      <c r="I32" s="44"/>
      <c r="J32" s="45"/>
    </row>
    <row r="33" ht="29">
      <c r="A33" s="35" t="s">
        <v>41</v>
      </c>
      <c r="B33" s="43"/>
      <c r="C33" s="44"/>
      <c r="D33" s="44"/>
      <c r="E33" s="37" t="s">
        <v>52</v>
      </c>
      <c r="F33" s="44"/>
      <c r="G33" s="44"/>
      <c r="H33" s="44"/>
      <c r="I33" s="44"/>
      <c r="J33" s="45"/>
    </row>
    <row r="34" ht="29">
      <c r="A34" s="35" t="s">
        <v>34</v>
      </c>
      <c r="B34" s="35">
        <v>9</v>
      </c>
      <c r="C34" s="36" t="s">
        <v>65</v>
      </c>
      <c r="D34" s="35" t="s">
        <v>36</v>
      </c>
      <c r="E34" s="37" t="s">
        <v>66</v>
      </c>
      <c r="F34" s="38" t="s">
        <v>51</v>
      </c>
      <c r="G34" s="39">
        <v>21</v>
      </c>
      <c r="H34" s="40">
        <v>0</v>
      </c>
      <c r="I34" s="41">
        <f>ROUND(G34*H34,P4)</f>
        <v>0</v>
      </c>
      <c r="J34" s="35"/>
      <c r="O34" s="42">
        <f>I34*0.21</f>
        <v>0</v>
      </c>
      <c r="P34">
        <v>3</v>
      </c>
    </row>
    <row r="35">
      <c r="A35" s="35" t="s">
        <v>39</v>
      </c>
      <c r="B35" s="43"/>
      <c r="C35" s="44"/>
      <c r="D35" s="44"/>
      <c r="E35" s="37" t="s">
        <v>67</v>
      </c>
      <c r="F35" s="44"/>
      <c r="G35" s="44"/>
      <c r="H35" s="44"/>
      <c r="I35" s="44"/>
      <c r="J35" s="45"/>
    </row>
    <row r="36" ht="43.5">
      <c r="A36" s="35" t="s">
        <v>41</v>
      </c>
      <c r="B36" s="43"/>
      <c r="C36" s="44"/>
      <c r="D36" s="44"/>
      <c r="E36" s="37" t="s">
        <v>68</v>
      </c>
      <c r="F36" s="44"/>
      <c r="G36" s="44"/>
      <c r="H36" s="44"/>
      <c r="I36" s="44"/>
      <c r="J36" s="45"/>
    </row>
    <row r="37">
      <c r="A37" s="35" t="s">
        <v>34</v>
      </c>
      <c r="B37" s="35">
        <v>10</v>
      </c>
      <c r="C37" s="36" t="s">
        <v>69</v>
      </c>
      <c r="D37" s="35" t="s">
        <v>36</v>
      </c>
      <c r="E37" s="37" t="s">
        <v>70</v>
      </c>
      <c r="F37" s="38" t="s">
        <v>51</v>
      </c>
      <c r="G37" s="39">
        <v>8</v>
      </c>
      <c r="H37" s="40">
        <v>0</v>
      </c>
      <c r="I37" s="41">
        <f>ROUND(G37*H37,P4)</f>
        <v>0</v>
      </c>
      <c r="J37" s="35"/>
      <c r="O37" s="42">
        <f>I37*0.21</f>
        <v>0</v>
      </c>
      <c r="P37">
        <v>3</v>
      </c>
    </row>
    <row r="38">
      <c r="A38" s="35" t="s">
        <v>39</v>
      </c>
      <c r="B38" s="43"/>
      <c r="C38" s="44"/>
      <c r="D38" s="44"/>
      <c r="E38" s="37" t="s">
        <v>71</v>
      </c>
      <c r="F38" s="44"/>
      <c r="G38" s="44"/>
      <c r="H38" s="44"/>
      <c r="I38" s="44"/>
      <c r="J38" s="45"/>
    </row>
    <row r="39" ht="43.5">
      <c r="A39" s="35" t="s">
        <v>41</v>
      </c>
      <c r="B39" s="43"/>
      <c r="C39" s="44"/>
      <c r="D39" s="44"/>
      <c r="E39" s="37" t="s">
        <v>68</v>
      </c>
      <c r="F39" s="44"/>
      <c r="G39" s="44"/>
      <c r="H39" s="44"/>
      <c r="I39" s="44"/>
      <c r="J39" s="45"/>
    </row>
    <row r="40" ht="29">
      <c r="A40" s="35" t="s">
        <v>34</v>
      </c>
      <c r="B40" s="35">
        <v>11</v>
      </c>
      <c r="C40" s="36" t="s">
        <v>72</v>
      </c>
      <c r="D40" s="35" t="s">
        <v>36</v>
      </c>
      <c r="E40" s="37" t="s">
        <v>73</v>
      </c>
      <c r="F40" s="38" t="s">
        <v>74</v>
      </c>
      <c r="G40" s="39">
        <v>59.75</v>
      </c>
      <c r="H40" s="40">
        <v>0</v>
      </c>
      <c r="I40" s="41">
        <f>ROUND(G40*H40,P4)</f>
        <v>0</v>
      </c>
      <c r="J40" s="35"/>
      <c r="O40" s="42">
        <f>I40*0.21</f>
        <v>0</v>
      </c>
      <c r="P40">
        <v>3</v>
      </c>
    </row>
    <row r="41">
      <c r="A41" s="35" t="s">
        <v>39</v>
      </c>
      <c r="B41" s="43"/>
      <c r="C41" s="44"/>
      <c r="D41" s="44"/>
      <c r="E41" s="46" t="s">
        <v>36</v>
      </c>
      <c r="F41" s="44"/>
      <c r="G41" s="44"/>
      <c r="H41" s="44"/>
      <c r="I41" s="44"/>
      <c r="J41" s="45"/>
    </row>
    <row r="42" ht="72.5">
      <c r="A42" s="35" t="s">
        <v>75</v>
      </c>
      <c r="B42" s="43"/>
      <c r="C42" s="44"/>
      <c r="D42" s="44"/>
      <c r="E42" s="47" t="s">
        <v>76</v>
      </c>
      <c r="F42" s="44"/>
      <c r="G42" s="44"/>
      <c r="H42" s="44"/>
      <c r="I42" s="44"/>
      <c r="J42" s="45"/>
    </row>
    <row r="43" ht="58">
      <c r="A43" s="35" t="s">
        <v>41</v>
      </c>
      <c r="B43" s="43"/>
      <c r="C43" s="44"/>
      <c r="D43" s="44"/>
      <c r="E43" s="37" t="s">
        <v>77</v>
      </c>
      <c r="F43" s="44"/>
      <c r="G43" s="44"/>
      <c r="H43" s="44"/>
      <c r="I43" s="44"/>
      <c r="J43" s="45"/>
    </row>
    <row r="44">
      <c r="A44" s="35" t="s">
        <v>34</v>
      </c>
      <c r="B44" s="35">
        <v>12</v>
      </c>
      <c r="C44" s="36" t="s">
        <v>78</v>
      </c>
      <c r="D44" s="35" t="s">
        <v>36</v>
      </c>
      <c r="E44" s="37" t="s">
        <v>79</v>
      </c>
      <c r="F44" s="38" t="s">
        <v>74</v>
      </c>
      <c r="G44" s="39">
        <v>184.25</v>
      </c>
      <c r="H44" s="40">
        <v>0</v>
      </c>
      <c r="I44" s="41">
        <f>ROUND(G44*H44,P4)</f>
        <v>0</v>
      </c>
      <c r="J44" s="35"/>
      <c r="O44" s="42">
        <f>I44*0.21</f>
        <v>0</v>
      </c>
      <c r="P44">
        <v>3</v>
      </c>
    </row>
    <row r="45">
      <c r="A45" s="35" t="s">
        <v>39</v>
      </c>
      <c r="B45" s="43"/>
      <c r="C45" s="44"/>
      <c r="D45" s="44"/>
      <c r="E45" s="37" t="s">
        <v>80</v>
      </c>
      <c r="F45" s="44"/>
      <c r="G45" s="44"/>
      <c r="H45" s="44"/>
      <c r="I45" s="44"/>
      <c r="J45" s="45"/>
    </row>
    <row r="46" ht="87">
      <c r="A46" s="35" t="s">
        <v>75</v>
      </c>
      <c r="B46" s="43"/>
      <c r="C46" s="44"/>
      <c r="D46" s="44"/>
      <c r="E46" s="47" t="s">
        <v>81</v>
      </c>
      <c r="F46" s="44"/>
      <c r="G46" s="44"/>
      <c r="H46" s="44"/>
      <c r="I46" s="44"/>
      <c r="J46" s="45"/>
    </row>
    <row r="47" ht="29">
      <c r="A47" s="35" t="s">
        <v>41</v>
      </c>
      <c r="B47" s="43"/>
      <c r="C47" s="44"/>
      <c r="D47" s="44"/>
      <c r="E47" s="37" t="s">
        <v>82</v>
      </c>
      <c r="F47" s="44"/>
      <c r="G47" s="44"/>
      <c r="H47" s="44"/>
      <c r="I47" s="44"/>
      <c r="J47" s="45"/>
    </row>
    <row r="48">
      <c r="A48" s="35" t="s">
        <v>34</v>
      </c>
      <c r="B48" s="35">
        <v>13</v>
      </c>
      <c r="C48" s="36" t="s">
        <v>83</v>
      </c>
      <c r="D48" s="35" t="s">
        <v>84</v>
      </c>
      <c r="E48" s="37" t="s">
        <v>85</v>
      </c>
      <c r="F48" s="38" t="s">
        <v>51</v>
      </c>
      <c r="G48" s="39">
        <v>86</v>
      </c>
      <c r="H48" s="40">
        <v>0</v>
      </c>
      <c r="I48" s="41">
        <f>ROUND(G48*H48,P4)</f>
        <v>0</v>
      </c>
      <c r="J48" s="35"/>
      <c r="O48" s="42">
        <f>I48*0.21</f>
        <v>0</v>
      </c>
      <c r="P48">
        <v>3</v>
      </c>
    </row>
    <row r="49">
      <c r="A49" s="35" t="s">
        <v>39</v>
      </c>
      <c r="B49" s="43"/>
      <c r="C49" s="44"/>
      <c r="D49" s="44"/>
      <c r="E49" s="46" t="s">
        <v>36</v>
      </c>
      <c r="F49" s="44"/>
      <c r="G49" s="44"/>
      <c r="H49" s="44"/>
      <c r="I49" s="44"/>
      <c r="J49" s="45"/>
    </row>
    <row r="50">
      <c r="A50" s="35" t="s">
        <v>75</v>
      </c>
      <c r="B50" s="43"/>
      <c r="C50" s="44"/>
      <c r="D50" s="44"/>
      <c r="E50" s="47" t="s">
        <v>86</v>
      </c>
      <c r="F50" s="44"/>
      <c r="G50" s="44"/>
      <c r="H50" s="44"/>
      <c r="I50" s="44"/>
      <c r="J50" s="45"/>
    </row>
    <row r="51" ht="58">
      <c r="A51" s="35" t="s">
        <v>41</v>
      </c>
      <c r="B51" s="48"/>
      <c r="C51" s="49"/>
      <c r="D51" s="49"/>
      <c r="E51" s="37" t="s">
        <v>87</v>
      </c>
      <c r="F51" s="49"/>
      <c r="G51" s="49"/>
      <c r="H51" s="49"/>
      <c r="I51" s="49"/>
      <c r="J51" s="50"/>
    </row>
  </sheetData>
  <sheetProtection sheet="1" objects="1" scenarios="1" spinCount="100000" saltValue="MhNOWPzOgnIDwObr61y4VcljiHIXYSzWEhBosA44Mi+qytryRkiXg+fT+VNJM7s0+ZtZI7XuClrJrVWhWft5xg==" hashValue="WkjHrqLVLPO0yBJu5sNj8sUwdnGBLj7eFjozToRsIGLN8M/l0/gX/Dn4CrA0kyEV6cMv7kInMoW8e0srkuHyZg==" algorithmName="SHA-512" password="E64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Tomáš Kaplan</dc:creator>
  <cp:lastModifiedBy>Ing. Tomáš Kaplan</cp:lastModifiedBy>
  <dcterms:created xsi:type="dcterms:W3CDTF">2024-08-12T15:34:38Z</dcterms:created>
  <dcterms:modified xsi:type="dcterms:W3CDTF">2024-08-12T15:34:38Z</dcterms:modified>
</cp:coreProperties>
</file>